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I37" s="1"/>
  <c r="F48"/>
  <c r="I47"/>
  <c r="F47"/>
  <c r="I46"/>
  <c r="F46"/>
  <c r="I45"/>
  <c r="F45"/>
  <c r="I44"/>
  <c r="F44"/>
  <c r="I43"/>
  <c r="F43"/>
  <c r="I42"/>
  <c r="F42"/>
  <c r="I41"/>
  <c r="F41"/>
  <c r="F37" s="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F22" s="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I7" s="1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I60" i="69" l="1"/>
  <c r="F60"/>
  <c r="I7"/>
  <c r="F60" i="71"/>
  <c r="I60"/>
  <c r="F37"/>
  <c r="I37"/>
  <c r="F22"/>
  <c r="I7"/>
  <c r="F60" i="70"/>
  <c r="I60"/>
  <c r="F37"/>
  <c r="I37"/>
  <c r="F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<sst xmlns="http://schemas.openxmlformats.org/spreadsheetml/2006/main" count="2847" uniqueCount="728">
  <si>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</si>
  <si>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</si>
  <si>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</si>
  <si>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</si>
  <si>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</si>
  <si>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</si>
  <si>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</si>
  <si>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</si>
  <si>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</si>
  <si>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</si>
  <si>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</si>
  <si>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</si>
  <si>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</si>
  <si>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</si>
  <si>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</si>
  <si>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</si>
  <si>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</si>
  <si>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</si>
  <si>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</si>
  <si>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</si>
  <si>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</si>
  <si>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</si>
  <si>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</si>
  <si>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</si>
  <si>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</si>
  <si>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</si>
  <si>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</si>
  <si>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</si>
  <si>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</si>
  <si>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</si>
  <si>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</si>
  <si>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</si>
  <si>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</si>
  <si>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</si>
  <si>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</si>
  <si>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</si>
  <si>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</si>
  <si>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</si>
  <si>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</si>
  <si>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</si>
  <si>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</si>
  <si>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</si>
  <si>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</si>
  <si>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</si>
  <si>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</si>
  <si>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</si>
  <si>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</si>
  <si>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</si>
  <si>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</si>
  <si>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</si>
  <si>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</si>
  <si>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</si>
  <si>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</si>
  <si>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</si>
  <si>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</si>
  <si>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</si>
  <si>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</si>
  <si>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</si>
  <si>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</si>
  <si>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</si>
  <si>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</si>
  <si>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</si>
  <si>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</si>
  <si>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</si>
  <si>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</si>
  <si>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</si>
  <si>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</si>
  <si>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</si>
  <si>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</si>
  <si>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</si>
  <si>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</si>
  <si>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</si>
  <si>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</si>
  <si>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</si>
  <si>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</si>
  <si>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</si>
  <si>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</si>
  <si>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</si>
  <si>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</si>
  <si>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</si>
  <si>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</si>
  <si>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</si>
  <si>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</si>
  <si>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"ЦОЗСИР"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</si>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</sst>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9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300076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3011</v>
      </c>
      <c r="H10" s="76">
        <v>1028</v>
      </c>
      <c r="I10" s="76">
        <v>1983</v>
      </c>
      <c r="J10" s="76">
        <v>5670</v>
      </c>
      <c r="K10" s="37">
        <v>3.8</v>
      </c>
      <c r="L10" s="38">
        <f t="shared" ref="L10:L41" si="2">ROUND(J10*K10,0)</f>
        <v>21546</v>
      </c>
      <c r="M10" s="39">
        <f t="shared" ref="M10:M41" si="3">F10+G10+L10</f>
        <v>24557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350</v>
      </c>
      <c r="R10" s="76">
        <v>50</v>
      </c>
      <c r="S10" s="76">
        <v>300</v>
      </c>
      <c r="T10" s="76">
        <v>200</v>
      </c>
      <c r="U10" s="37">
        <v>3.8</v>
      </c>
      <c r="V10" s="38">
        <f t="shared" ref="V10:V41" si="6">ROUND(T10*U10,0)</f>
        <v>760</v>
      </c>
      <c r="W10" s="69">
        <f t="shared" ref="W10:W41" si="7">P10+Q10+V10</f>
        <v>1110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3361</v>
      </c>
      <c r="AB10" s="38">
        <f t="shared" ref="AB10:AB41" si="12">H10+R10</f>
        <v>1078</v>
      </c>
      <c r="AC10" s="38">
        <f t="shared" ref="AC10:AC41" si="13">I10+S10</f>
        <v>2283</v>
      </c>
      <c r="AD10" s="38">
        <f t="shared" ref="AD10:AD41" si="14">J10+T10</f>
        <v>5870</v>
      </c>
      <c r="AE10" s="38">
        <f t="shared" ref="AE10:AE41" si="15">L10+V10</f>
        <v>22306</v>
      </c>
      <c r="AF10" s="38">
        <f t="shared" ref="AF10:AF41" si="16">M10+W10</f>
        <v>25667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926</v>
      </c>
      <c r="H43" s="76">
        <v>477</v>
      </c>
      <c r="I43" s="76">
        <v>449</v>
      </c>
      <c r="J43" s="76">
        <v>1200</v>
      </c>
      <c r="K43" s="41">
        <v>2.6</v>
      </c>
      <c r="L43" s="44">
        <f t="shared" si="20"/>
        <v>3120</v>
      </c>
      <c r="M43" s="45">
        <f t="shared" si="21"/>
        <v>4046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926</v>
      </c>
      <c r="AB43" s="44">
        <f t="shared" si="30"/>
        <v>477</v>
      </c>
      <c r="AC43" s="44">
        <f t="shared" si="31"/>
        <v>449</v>
      </c>
      <c r="AD43" s="44">
        <f t="shared" si="32"/>
        <v>1200</v>
      </c>
      <c r="AE43" s="44">
        <f t="shared" si="33"/>
        <v>3120</v>
      </c>
      <c r="AF43" s="44">
        <f t="shared" si="34"/>
        <v>4046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3937</v>
      </c>
      <c r="H60" s="91">
        <f t="shared" si="36"/>
        <v>1505</v>
      </c>
      <c r="I60" s="91">
        <f t="shared" si="36"/>
        <v>2432</v>
      </c>
      <c r="J60" s="91">
        <f t="shared" si="36"/>
        <v>6870</v>
      </c>
      <c r="K60" s="49">
        <f>ROUND(L60/J60,0)</f>
        <v>4</v>
      </c>
      <c r="L60" s="91">
        <f t="shared" ref="L60:Q60" si="37">SUM(L10:L59)</f>
        <v>24666</v>
      </c>
      <c r="M60" s="91">
        <f t="shared" si="37"/>
        <v>28603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350</v>
      </c>
      <c r="R60" s="91">
        <f t="shared" ref="R60" si="38">SUM(R10:R59)</f>
        <v>50</v>
      </c>
      <c r="S60" s="91">
        <f t="shared" ref="S60:AH60" si="39">SUM(S10:S59)</f>
        <v>300</v>
      </c>
      <c r="T60" s="91">
        <f t="shared" si="39"/>
        <v>200</v>
      </c>
      <c r="U60" s="49">
        <f t="shared" si="39"/>
        <v>141.89999999999998</v>
      </c>
      <c r="V60" s="91">
        <f t="shared" si="39"/>
        <v>760</v>
      </c>
      <c r="W60" s="91">
        <f t="shared" si="39"/>
        <v>1110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4287</v>
      </c>
      <c r="AB60" s="91">
        <f t="shared" si="39"/>
        <v>1555</v>
      </c>
      <c r="AC60" s="91">
        <f t="shared" si="39"/>
        <v>2732</v>
      </c>
      <c r="AD60" s="91">
        <f t="shared" si="39"/>
        <v>7070</v>
      </c>
      <c r="AE60" s="91">
        <f t="shared" si="39"/>
        <v>25426</v>
      </c>
      <c r="AF60" s="91">
        <f t="shared" si="39"/>
        <v>29713</v>
      </c>
      <c r="AG60" s="91">
        <f t="shared" si="39"/>
        <v>180151</v>
      </c>
      <c r="AH60" s="91">
        <f t="shared" si="39"/>
        <v>6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300076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300076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A183" sqref="A183:E228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0.5" customHeight="1">
      <c r="D1" s="169"/>
      <c r="E1" s="304" t="s">
        <v>726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2.25" customHeight="1">
      <c r="A4" s="158" t="s">
        <v>84</v>
      </c>
      <c r="B4" s="306" t="s">
        <v>727</v>
      </c>
      <c r="C4" s="301" t="s">
        <v>83</v>
      </c>
      <c r="D4" s="301"/>
      <c r="E4" s="159">
        <v>300076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6900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7600</v>
      </c>
    </row>
    <row r="184" spans="1:5" hidden="1">
      <c r="A184" s="307">
        <v>177</v>
      </c>
      <c r="B184" s="307" t="s">
        <v>551</v>
      </c>
      <c r="C184" s="307" t="s">
        <v>634</v>
      </c>
      <c r="D184" s="308" t="s">
        <v>635</v>
      </c>
      <c r="E184" s="307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 hidden="1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14500</v>
      </c>
    </row>
    <row r="228" spans="1:5">
      <c r="A228" s="205"/>
      <c r="B228" s="205"/>
      <c r="C228" s="205"/>
      <c r="D228" s="236"/>
      <c r="E228" s="205">
        <v>14500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0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14500</v>
      </c>
    </row>
    <row r="238" spans="1:5">
      <c r="D238" s="236" t="s">
        <v>648</v>
      </c>
      <c r="E238" s="205">
        <v>0</v>
      </c>
    </row>
    <row r="239" spans="1:5">
      <c r="D239" s="236" t="s">
        <v>262</v>
      </c>
      <c r="E239" s="205">
        <f>SUM(E231:E238)</f>
        <v>14500</v>
      </c>
    </row>
  </sheetData>
  <autoFilter ref="A7:J227">
    <filterColumn colId="1">
      <filters>
        <filter val="УЗИ"/>
      </filters>
    </filterColumn>
    <filterColumn colId="4">
      <filters>
        <filter val="6900"/>
        <filter val="760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3011</v>
      </c>
      <c r="H10" s="215">
        <v>1028</v>
      </c>
      <c r="I10" s="215">
        <v>1983</v>
      </c>
      <c r="J10" s="215">
        <v>5670</v>
      </c>
      <c r="K10" s="37">
        <v>3.8</v>
      </c>
      <c r="L10" s="208">
        <f t="shared" ref="L10:L41" si="2">ROUND(J10*K10,0)</f>
        <v>21546</v>
      </c>
      <c r="M10" s="39">
        <f t="shared" ref="M10:M41" si="3">F10+G10+L10</f>
        <v>24557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350</v>
      </c>
      <c r="R10" s="215">
        <v>50</v>
      </c>
      <c r="S10" s="215">
        <v>300</v>
      </c>
      <c r="T10" s="215">
        <v>200</v>
      </c>
      <c r="U10" s="37">
        <v>3.8</v>
      </c>
      <c r="V10" s="208">
        <f t="shared" ref="V10:V41" si="6">ROUND(T10*U10,0)</f>
        <v>760</v>
      </c>
      <c r="W10" s="69">
        <f t="shared" ref="W10:W41" si="7">P10+Q10+V10</f>
        <v>1110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3361</v>
      </c>
      <c r="AB10" s="208">
        <f t="shared" ref="AB10:AB41" si="12">H10+R10</f>
        <v>1078</v>
      </c>
      <c r="AC10" s="208">
        <f t="shared" ref="AC10:AC41" si="13">I10+S10</f>
        <v>2283</v>
      </c>
      <c r="AD10" s="208">
        <f t="shared" ref="AD10:AD41" si="14">J10+T10</f>
        <v>5870</v>
      </c>
      <c r="AE10" s="208">
        <f t="shared" ref="AE10:AE41" si="15">L10+V10</f>
        <v>22306</v>
      </c>
      <c r="AF10" s="208">
        <f t="shared" ref="AF10:AF41" si="16">M10+W10</f>
        <v>25667</v>
      </c>
      <c r="AG10" s="105">
        <v>5282</v>
      </c>
      <c r="AH10">
        <f t="shared" ref="AH10:AH41" si="17">IFERROR(ROUND(AF10/AG10,0),"")</f>
        <v>5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926</v>
      </c>
      <c r="H43" s="215">
        <v>477</v>
      </c>
      <c r="I43" s="215">
        <v>449</v>
      </c>
      <c r="J43" s="215">
        <v>1200</v>
      </c>
      <c r="K43" s="209">
        <v>2.6</v>
      </c>
      <c r="L43" s="211">
        <f t="shared" si="20"/>
        <v>3120</v>
      </c>
      <c r="M43" s="212">
        <f t="shared" si="21"/>
        <v>4046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926</v>
      </c>
      <c r="AB43" s="211">
        <f t="shared" si="30"/>
        <v>477</v>
      </c>
      <c r="AC43" s="211">
        <f t="shared" si="31"/>
        <v>449</v>
      </c>
      <c r="AD43" s="211">
        <f t="shared" si="32"/>
        <v>1200</v>
      </c>
      <c r="AE43" s="211">
        <f t="shared" si="33"/>
        <v>3120</v>
      </c>
      <c r="AF43" s="211">
        <f t="shared" si="34"/>
        <v>4046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3937</v>
      </c>
      <c r="H60" s="91">
        <f t="shared" si="36"/>
        <v>1505</v>
      </c>
      <c r="I60" s="91">
        <f t="shared" si="36"/>
        <v>2432</v>
      </c>
      <c r="J60" s="91">
        <f t="shared" si="36"/>
        <v>6870</v>
      </c>
      <c r="K60" s="49">
        <f>ROUND(L60/J60,0)</f>
        <v>4</v>
      </c>
      <c r="L60" s="91">
        <f t="shared" ref="L60:Q60" si="37">SUM(L10:L59)</f>
        <v>24666</v>
      </c>
      <c r="M60" s="91">
        <f t="shared" si="37"/>
        <v>28603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350</v>
      </c>
      <c r="R60" s="91"/>
      <c r="S60" s="91">
        <f t="shared" ref="S60:AH60" si="38">SUM(S10:S59)</f>
        <v>300</v>
      </c>
      <c r="T60" s="91">
        <f t="shared" si="38"/>
        <v>200</v>
      </c>
      <c r="U60" s="49">
        <f t="shared" si="38"/>
        <v>141.89999999999998</v>
      </c>
      <c r="V60" s="91">
        <f t="shared" si="38"/>
        <v>760</v>
      </c>
      <c r="W60" s="91">
        <f t="shared" si="38"/>
        <v>1110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4287</v>
      </c>
      <c r="AB60" s="91">
        <f t="shared" si="38"/>
        <v>1555</v>
      </c>
      <c r="AC60" s="91">
        <f t="shared" si="38"/>
        <v>2732</v>
      </c>
      <c r="AD60" s="91">
        <f t="shared" si="38"/>
        <v>7070</v>
      </c>
      <c r="AE60" s="91">
        <f t="shared" si="38"/>
        <v>25426</v>
      </c>
      <c r="AF60" s="91">
        <f t="shared" si="38"/>
        <v>29713</v>
      </c>
      <c r="AG60" s="91">
        <f t="shared" si="38"/>
        <v>180151</v>
      </c>
      <c r="AH60">
        <f t="shared" si="38"/>
        <v>6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2024-04-26T13:29:18Z</cp:lastPrinted>
  <dcterms:created xsi:type="dcterms:W3CDTF">2016-01-04T13:41:28Z</dcterms:created>
  <dcterms:modified xsi:type="dcterms:W3CDTF">2024-04-26T13:29:22Z</dcterms:modified>
</cp:coreProperties>
</file>